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rbanovsky\Documents\CCRVM\statistiky\2015\"/>
    </mc:Choice>
  </mc:AlternateContent>
  <bookViews>
    <workbookView xWindow="0" yWindow="0" windowWidth="28800" windowHeight="12300"/>
  </bookViews>
  <sheets>
    <sheet name="List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4" i="1"/>
  <c r="F26" i="1"/>
  <c r="E26" i="1"/>
  <c r="D26" i="1"/>
  <c r="C26" i="1"/>
  <c r="F25" i="1"/>
  <c r="F24" i="1"/>
  <c r="F23" i="1"/>
  <c r="F22" i="1"/>
  <c r="F21" i="1"/>
  <c r="F20" i="1"/>
  <c r="F19" i="1"/>
  <c r="F18" i="1"/>
  <c r="F17" i="1"/>
  <c r="E16" i="1"/>
  <c r="D16" i="1"/>
  <c r="F16" i="1" s="1"/>
  <c r="C16" i="1"/>
  <c r="E9" i="1"/>
  <c r="E27" i="1" s="1"/>
  <c r="D9" i="1"/>
  <c r="D27" i="1" s="1"/>
  <c r="C9" i="1"/>
  <c r="C27" i="1" s="1"/>
  <c r="F27" i="1" l="1"/>
</calcChain>
</file>

<file path=xl/sharedStrings.xml><?xml version="1.0" encoding="utf-8"?>
<sst xmlns="http://schemas.openxmlformats.org/spreadsheetml/2006/main" count="54" uniqueCount="34">
  <si>
    <t>Název</t>
  </si>
  <si>
    <t>typ</t>
  </si>
  <si>
    <t>ROK 2009</t>
  </si>
  <si>
    <t>ROK 2015</t>
  </si>
  <si>
    <t>Index2015/2014</t>
  </si>
  <si>
    <t>Baťův kanál</t>
  </si>
  <si>
    <t>atraktivita</t>
  </si>
  <si>
    <t xml:space="preserve">Rozhledna Brdo </t>
  </si>
  <si>
    <t>Svatý Hostýn - svatohostýnské muzeum + rozhledna</t>
  </si>
  <si>
    <t>Zoo a zámek Zlín - Lešná</t>
  </si>
  <si>
    <t>Celkem atraktivity</t>
  </si>
  <si>
    <t>Hrad Buchlov</t>
  </si>
  <si>
    <t>Hrady, zámky</t>
  </si>
  <si>
    <t>Zámek Buchlovice</t>
  </si>
  <si>
    <t>Zámek Kroměříž + zahrady</t>
  </si>
  <si>
    <t>Hrad Lukov</t>
  </si>
  <si>
    <t>Hrad Brumov</t>
  </si>
  <si>
    <t>Zámek Vizovice</t>
  </si>
  <si>
    <t>Celkem hrady a zámky</t>
  </si>
  <si>
    <t>Slovácké muzeum, včetně výstav</t>
  </si>
  <si>
    <t>muzeum</t>
  </si>
  <si>
    <t>Archeoskanzen Modrá</t>
  </si>
  <si>
    <t>Valašské muzeum v přírodě (pokladna)</t>
  </si>
  <si>
    <t>Hvězdárna Valašské Meziříčí</t>
  </si>
  <si>
    <t>Muzeum regionu Valašsko</t>
  </si>
  <si>
    <t>Muzeum Kroměřížska</t>
  </si>
  <si>
    <t>Obuvnické muzeum Zlín (od 2013 14|15)*)</t>
  </si>
  <si>
    <t>Zámek Zlín =Muzeum JVM **)</t>
  </si>
  <si>
    <t>Městské Muzeum Valašské Klobouky</t>
  </si>
  <si>
    <t>Celkem muzea</t>
  </si>
  <si>
    <t>Celkem referenční cíle</t>
  </si>
  <si>
    <t>Krajská galerie výtvarného umění, Zlín</t>
  </si>
  <si>
    <t>Index 2015/2009</t>
  </si>
  <si>
    <t>Návštěvnost referenčních cílů Východní Moravy - 2015, index 2009 a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</si>
</sst>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K_č_-;\-* #,##0.00\ _K_č_-;_-* &quot;-&quot;??\ _K_č_-;_-@_-"/>
    <numFmt numFmtId="164" formatCode="_-* #,##0\ _K_č_-;\-* #,##0\ _K_č_-;_-* &quot;-&quot;??\ _K_č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164" fontId="0" fillId="0" borderId="0" xfId="1" applyNumberFormat="1" applyFont="1"/>
    <xf numFmtId="43" fontId="0" fillId="0" borderId="0" xfId="1" applyFont="1"/>
    <xf numFmtId="164" fontId="0" fillId="2" borderId="2" xfId="1" applyNumberFormat="1" applyFont="1" applyFill="1" applyBorder="1" applyAlignment="1">
      <alignment vertical="center"/>
    </xf>
    <xf numFmtId="43" fontId="0" fillId="2" borderId="2" xfId="1" applyFont="1" applyFill="1" applyBorder="1" applyAlignment="1">
      <alignment vertical="center"/>
    </xf>
    <xf numFmtId="43" fontId="0" fillId="2" borderId="3" xfId="1" applyFont="1" applyFill="1" applyBorder="1" applyAlignment="1">
      <alignment vertical="center"/>
    </xf>
    <xf numFmtId="0" fontId="2" fillId="3" borderId="13" xfId="0" applyFont="1" applyFill="1" applyBorder="1" applyAlignment="1">
      <alignment horizontal="left" vertical="center"/>
    </xf>
    <xf numFmtId="164" fontId="2" fillId="3" borderId="14" xfId="1" applyNumberFormat="1" applyFont="1" applyFill="1" applyBorder="1" applyAlignment="1">
      <alignment horizontal="left" vertical="center"/>
    </xf>
    <xf numFmtId="43" fontId="2" fillId="3" borderId="14" xfId="1" applyFont="1" applyFill="1" applyBorder="1" applyAlignment="1">
      <alignment horizontal="left" vertical="center"/>
    </xf>
    <xf numFmtId="43" fontId="2" fillId="3" borderId="15" xfId="1" applyFont="1" applyFill="1" applyBorder="1" applyAlignment="1">
      <alignment horizontal="left" vertical="center"/>
    </xf>
    <xf numFmtId="0" fontId="2" fillId="0" borderId="1" xfId="0" applyFont="1" applyBorder="1" applyAlignment="1">
      <alignment vertical="center"/>
    </xf>
    <xf numFmtId="164" fontId="2" fillId="0" borderId="2" xfId="1" applyNumberFormat="1" applyFont="1" applyBorder="1" applyAlignment="1">
      <alignment vertical="center"/>
    </xf>
    <xf numFmtId="43" fontId="2" fillId="0" borderId="2" xfId="1" applyFont="1" applyBorder="1" applyAlignment="1">
      <alignment vertical="center"/>
    </xf>
    <xf numFmtId="164" fontId="2" fillId="0" borderId="3" xfId="1" applyNumberFormat="1" applyFont="1" applyFill="1" applyBorder="1" applyAlignment="1">
      <alignment vertical="center"/>
    </xf>
    <xf numFmtId="0" fontId="0" fillId="0" borderId="4" xfId="0" applyBorder="1" applyAlignment="1">
      <alignment vertical="center"/>
    </xf>
    <xf numFmtId="164" fontId="0" fillId="0" borderId="5" xfId="1" applyNumberFormat="1" applyFont="1" applyBorder="1" applyAlignment="1">
      <alignment vertical="center"/>
    </xf>
    <xf numFmtId="43" fontId="0" fillId="0" borderId="5" xfId="1" applyFont="1" applyBorder="1" applyAlignment="1">
      <alignment vertical="center"/>
    </xf>
    <xf numFmtId="43" fontId="0" fillId="0" borderId="6" xfId="1" applyFont="1" applyBorder="1" applyAlignment="1">
      <alignment vertical="center"/>
    </xf>
    <xf numFmtId="0" fontId="0" fillId="0" borderId="7" xfId="0" applyBorder="1" applyAlignment="1">
      <alignment vertical="center"/>
    </xf>
    <xf numFmtId="164" fontId="0" fillId="0" borderId="8" xfId="1" applyNumberFormat="1" applyFont="1" applyBorder="1" applyAlignment="1">
      <alignment vertical="center"/>
    </xf>
    <xf numFmtId="43" fontId="0" fillId="0" borderId="8" xfId="1" applyFont="1" applyBorder="1" applyAlignment="1">
      <alignment vertical="center"/>
    </xf>
    <xf numFmtId="43" fontId="0" fillId="0" borderId="9" xfId="1" applyFont="1" applyBorder="1" applyAlignment="1">
      <alignment vertical="center"/>
    </xf>
    <xf numFmtId="0" fontId="0" fillId="0" borderId="7" xfId="0" applyBorder="1" applyAlignment="1">
      <alignment vertical="center" wrapText="1"/>
    </xf>
    <xf numFmtId="0" fontId="0" fillId="0" borderId="10" xfId="0" applyBorder="1" applyAlignment="1">
      <alignment vertical="center"/>
    </xf>
    <xf numFmtId="164" fontId="0" fillId="0" borderId="11" xfId="1" applyNumberFormat="1" applyFont="1" applyBorder="1" applyAlignment="1">
      <alignment vertical="center"/>
    </xf>
    <xf numFmtId="43" fontId="0" fillId="0" borderId="11" xfId="1" applyFont="1" applyBorder="1" applyAlignment="1">
      <alignment vertical="center"/>
    </xf>
    <xf numFmtId="43" fontId="0" fillId="0" borderId="12" xfId="1" applyFont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28</xdr:row>
      <xdr:rowOff>47626</xdr:rowOff>
    </xdr:from>
    <xdr:to>
      <xdr:col>3</xdr:col>
      <xdr:colOff>942975</xdr:colOff>
      <xdr:row>32</xdr:row>
      <xdr:rowOff>0</xdr:rowOff>
    </xdr:to>
    <xdr:sp macro="" textlink="">
      <xdr:nvSpPr>
        <xdr:cNvPr id="14" name="TextovéPole 13"/>
        <xdr:cNvSpPr txBox="1"/>
      </xdr:nvSpPr>
      <xdr:spPr>
        <a:xfrm>
          <a:off x="85725" y="10496551"/>
          <a:ext cx="5248275" cy="7143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*) Přestěhováno do nových prostor 14|15 Baťův institut</a:t>
          </a:r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cs-CZ" sz="1100" i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**) Turistický cíl Zámek Zlín zanikl přestěhováním do expozice 14|15 Baťův institut</a:t>
          </a:r>
          <a:endParaRPr lang="cs-CZ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cs-CZ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&#225;v&#353;t&#283;vnost%20referen&#269;n&#237;ch%20m&#237;st%20ZK_2008_2015_4Q_R201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yp cíle"/>
      <sheetName val="List5"/>
      <sheetName val="Turistické oblasti"/>
      <sheetName val="List1"/>
      <sheetName val="Kontakty"/>
      <sheetName val="Zdroj dat"/>
      <sheetName val="KM"/>
      <sheetName val="SLOV"/>
      <sheetName val="Valašsko"/>
      <sheetName val="ZLINSKO"/>
      <sheetName val="oblasti"/>
      <sheetName val="List2"/>
      <sheetName val="Analýza 3.4"/>
      <sheetName val="List3"/>
      <sheetName val="2014-RR"/>
      <sheetName val="List4 (2)"/>
      <sheetName val="List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topLeftCell="A4" workbookViewId="0">
      <selection activeCell="C35" sqref="C35"/>
    </sheetView>
  </sheetViews>
  <sheetFormatPr defaultRowHeight="15" x14ac:dyDescent="0.25"/>
  <cols>
    <col min="1" max="1" width="36.85546875" customWidth="1"/>
    <col min="2" max="2" width="14.7109375" style="28" customWidth="1"/>
    <col min="3" max="5" width="14.28515625" bestFit="1" customWidth="1"/>
    <col min="6" max="6" width="16.42578125" bestFit="1" customWidth="1"/>
    <col min="7" max="7" width="16.85546875" bestFit="1" customWidth="1"/>
  </cols>
  <sheetData>
    <row r="1" spans="1:7" ht="18.75" x14ac:dyDescent="0.3">
      <c r="A1" s="29" t="s">
        <v>33</v>
      </c>
      <c r="B1" s="29"/>
      <c r="C1" s="29"/>
      <c r="D1" s="29"/>
      <c r="E1" s="29"/>
      <c r="F1" s="29"/>
      <c r="G1" s="29"/>
    </row>
    <row r="2" spans="1:7" ht="6.75" customHeight="1" thickBot="1" x14ac:dyDescent="0.3">
      <c r="C2" s="1"/>
      <c r="D2" s="1"/>
      <c r="E2" s="1"/>
      <c r="F2" s="2"/>
    </row>
    <row r="3" spans="1:7" ht="26.25" customHeight="1" thickBot="1" x14ac:dyDescent="0.3">
      <c r="A3" s="10" t="s">
        <v>0</v>
      </c>
      <c r="B3" s="30" t="s">
        <v>1</v>
      </c>
      <c r="C3" s="11" t="s">
        <v>2</v>
      </c>
      <c r="D3" s="11">
        <v>2014</v>
      </c>
      <c r="E3" s="11" t="s">
        <v>3</v>
      </c>
      <c r="F3" s="12" t="s">
        <v>4</v>
      </c>
      <c r="G3" s="13" t="s">
        <v>32</v>
      </c>
    </row>
    <row r="4" spans="1:7" ht="31.5" customHeight="1" x14ac:dyDescent="0.25">
      <c r="A4" s="14" t="s">
        <v>5</v>
      </c>
      <c r="B4" s="31" t="s">
        <v>6</v>
      </c>
      <c r="C4" s="15">
        <v>65000</v>
      </c>
      <c r="D4" s="15">
        <v>75000</v>
      </c>
      <c r="E4" s="15">
        <v>80000</v>
      </c>
      <c r="F4" s="16">
        <v>106.66666666666667</v>
      </c>
      <c r="G4" s="17">
        <f>E4/C4%</f>
        <v>123.07692307692308</v>
      </c>
    </row>
    <row r="5" spans="1:7" ht="31.5" customHeight="1" x14ac:dyDescent="0.25">
      <c r="A5" s="18" t="s">
        <v>7</v>
      </c>
      <c r="B5" s="32" t="s">
        <v>6</v>
      </c>
      <c r="C5" s="19">
        <v>19800</v>
      </c>
      <c r="D5" s="19">
        <v>18400</v>
      </c>
      <c r="E5" s="19">
        <v>15655</v>
      </c>
      <c r="F5" s="20">
        <v>85.081521739130437</v>
      </c>
      <c r="G5" s="21">
        <f t="shared" ref="G5:G27" si="0">E5/C5%</f>
        <v>79.065656565656568</v>
      </c>
    </row>
    <row r="6" spans="1:7" ht="31.5" customHeight="1" x14ac:dyDescent="0.25">
      <c r="A6" s="22" t="s">
        <v>8</v>
      </c>
      <c r="B6" s="32" t="s">
        <v>6</v>
      </c>
      <c r="C6" s="19">
        <v>44341</v>
      </c>
      <c r="D6" s="19">
        <v>16579</v>
      </c>
      <c r="E6" s="19">
        <v>21969</v>
      </c>
      <c r="F6" s="20">
        <v>132.51100790156224</v>
      </c>
      <c r="G6" s="21">
        <f t="shared" si="0"/>
        <v>49.545567307909153</v>
      </c>
    </row>
    <row r="7" spans="1:7" ht="31.5" customHeight="1" x14ac:dyDescent="0.25">
      <c r="A7" s="18" t="s">
        <v>31</v>
      </c>
      <c r="B7" s="32" t="s">
        <v>6</v>
      </c>
      <c r="C7" s="19">
        <v>12756</v>
      </c>
      <c r="D7" s="19">
        <v>35536</v>
      </c>
      <c r="E7" s="19">
        <v>27854</v>
      </c>
      <c r="F7" s="20">
        <v>78.382485366951826</v>
      </c>
      <c r="G7" s="21">
        <f t="shared" si="0"/>
        <v>218.35998745688303</v>
      </c>
    </row>
    <row r="8" spans="1:7" ht="31.5" customHeight="1" thickBot="1" x14ac:dyDescent="0.3">
      <c r="A8" s="23" t="s">
        <v>9</v>
      </c>
      <c r="B8" s="33" t="s">
        <v>6</v>
      </c>
      <c r="C8" s="24">
        <v>507450</v>
      </c>
      <c r="D8" s="24">
        <v>585118</v>
      </c>
      <c r="E8" s="24">
        <v>639644</v>
      </c>
      <c r="F8" s="25">
        <v>109.31880407029008</v>
      </c>
      <c r="G8" s="26">
        <f t="shared" si="0"/>
        <v>126.05064538378166</v>
      </c>
    </row>
    <row r="9" spans="1:7" ht="31.5" customHeight="1" thickBot="1" x14ac:dyDescent="0.3">
      <c r="A9" s="27" t="s">
        <v>10</v>
      </c>
      <c r="B9" s="34" t="s">
        <v>10</v>
      </c>
      <c r="C9" s="3">
        <f>SUM(C4:C8)</f>
        <v>649347</v>
      </c>
      <c r="D9" s="3">
        <f t="shared" ref="D9:E9" si="1">SUM(D4:D8)</f>
        <v>730633</v>
      </c>
      <c r="E9" s="3">
        <f t="shared" si="1"/>
        <v>785122</v>
      </c>
      <c r="F9" s="4">
        <v>107.45777976083752</v>
      </c>
      <c r="G9" s="5">
        <f t="shared" si="0"/>
        <v>120.90946751120741</v>
      </c>
    </row>
    <row r="10" spans="1:7" ht="31.5" customHeight="1" x14ac:dyDescent="0.25">
      <c r="A10" s="14" t="s">
        <v>11</v>
      </c>
      <c r="B10" s="35" t="s">
        <v>12</v>
      </c>
      <c r="C10" s="15">
        <v>53581</v>
      </c>
      <c r="D10" s="15">
        <v>77838</v>
      </c>
      <c r="E10" s="15">
        <v>74398</v>
      </c>
      <c r="F10" s="16">
        <v>95.580564762712299</v>
      </c>
      <c r="G10" s="17">
        <f t="shared" si="0"/>
        <v>138.85145853940764</v>
      </c>
    </row>
    <row r="11" spans="1:7" ht="31.5" customHeight="1" x14ac:dyDescent="0.25">
      <c r="A11" s="18" t="s">
        <v>13</v>
      </c>
      <c r="B11" s="36" t="s">
        <v>12</v>
      </c>
      <c r="C11" s="19">
        <v>95915</v>
      </c>
      <c r="D11" s="19">
        <v>76652</v>
      </c>
      <c r="E11" s="19">
        <v>84220</v>
      </c>
      <c r="F11" s="20">
        <v>109.87319313259928</v>
      </c>
      <c r="G11" s="21">
        <f t="shared" si="0"/>
        <v>87.806912370327893</v>
      </c>
    </row>
    <row r="12" spans="1:7" ht="31.5" customHeight="1" x14ac:dyDescent="0.25">
      <c r="A12" s="18" t="s">
        <v>14</v>
      </c>
      <c r="B12" s="36" t="s">
        <v>12</v>
      </c>
      <c r="C12" s="19">
        <v>143729</v>
      </c>
      <c r="D12" s="19">
        <v>130549</v>
      </c>
      <c r="E12" s="19">
        <v>193613</v>
      </c>
      <c r="F12" s="20">
        <v>148.30676604186934</v>
      </c>
      <c r="G12" s="21">
        <f t="shared" si="0"/>
        <v>134.70698328103583</v>
      </c>
    </row>
    <row r="13" spans="1:7" ht="31.5" customHeight="1" x14ac:dyDescent="0.25">
      <c r="A13" s="18" t="s">
        <v>15</v>
      </c>
      <c r="B13" s="36" t="s">
        <v>12</v>
      </c>
      <c r="C13" s="19">
        <v>13782</v>
      </c>
      <c r="D13" s="19">
        <v>21864</v>
      </c>
      <c r="E13" s="19">
        <v>24239</v>
      </c>
      <c r="F13" s="20">
        <v>110.86260519575559</v>
      </c>
      <c r="G13" s="21">
        <f t="shared" si="0"/>
        <v>175.87432883471195</v>
      </c>
    </row>
    <row r="14" spans="1:7" ht="31.5" customHeight="1" x14ac:dyDescent="0.25">
      <c r="A14" s="18" t="s">
        <v>16</v>
      </c>
      <c r="B14" s="36" t="s">
        <v>12</v>
      </c>
      <c r="C14" s="19">
        <v>14007</v>
      </c>
      <c r="D14" s="19">
        <v>13081</v>
      </c>
      <c r="E14" s="19">
        <v>14871</v>
      </c>
      <c r="F14" s="20">
        <v>113.68396911551105</v>
      </c>
      <c r="G14" s="21">
        <f t="shared" si="0"/>
        <v>106.16834439922896</v>
      </c>
    </row>
    <row r="15" spans="1:7" ht="31.5" customHeight="1" thickBot="1" x14ac:dyDescent="0.3">
      <c r="A15" s="23" t="s">
        <v>17</v>
      </c>
      <c r="B15" s="37" t="s">
        <v>12</v>
      </c>
      <c r="C15" s="24">
        <v>19003</v>
      </c>
      <c r="D15" s="24">
        <v>19682</v>
      </c>
      <c r="E15" s="24">
        <v>20756</v>
      </c>
      <c r="F15" s="25">
        <v>105.45676252413374</v>
      </c>
      <c r="G15" s="26">
        <f t="shared" si="0"/>
        <v>109.22485923275272</v>
      </c>
    </row>
    <row r="16" spans="1:7" ht="31.5" customHeight="1" thickBot="1" x14ac:dyDescent="0.3">
      <c r="A16" s="27" t="s">
        <v>18</v>
      </c>
      <c r="B16" s="34" t="s">
        <v>18</v>
      </c>
      <c r="C16" s="3">
        <f t="shared" ref="C16:D16" si="2">SUM(C10:C15)</f>
        <v>340017</v>
      </c>
      <c r="D16" s="3">
        <f t="shared" si="2"/>
        <v>339666</v>
      </c>
      <c r="E16" s="3">
        <f>SUM(E10:E15)</f>
        <v>412097</v>
      </c>
      <c r="F16" s="4">
        <f>E16/D16%</f>
        <v>121.32418316817109</v>
      </c>
      <c r="G16" s="5">
        <f t="shared" si="0"/>
        <v>121.19894005299734</v>
      </c>
    </row>
    <row r="17" spans="1:7" ht="31.5" customHeight="1" x14ac:dyDescent="0.25">
      <c r="A17" s="14" t="s">
        <v>19</v>
      </c>
      <c r="B17" s="31" t="s">
        <v>20</v>
      </c>
      <c r="C17" s="15">
        <v>106206</v>
      </c>
      <c r="D17" s="15">
        <v>81899</v>
      </c>
      <c r="E17" s="15">
        <v>68277</v>
      </c>
      <c r="F17" s="16">
        <f>E17/D17%</f>
        <v>83.36731828227451</v>
      </c>
      <c r="G17" s="17">
        <f t="shared" si="0"/>
        <v>64.28732839952545</v>
      </c>
    </row>
    <row r="18" spans="1:7" ht="31.5" customHeight="1" x14ac:dyDescent="0.25">
      <c r="A18" s="18" t="s">
        <v>21</v>
      </c>
      <c r="B18" s="32" t="s">
        <v>20</v>
      </c>
      <c r="C18" s="19">
        <v>33425</v>
      </c>
      <c r="D18" s="19">
        <v>68307</v>
      </c>
      <c r="E18" s="19">
        <v>58416</v>
      </c>
      <c r="F18" s="20">
        <f t="shared" ref="F18:F26" si="3">E18/D18%</f>
        <v>85.519785673503435</v>
      </c>
      <c r="G18" s="21">
        <f t="shared" si="0"/>
        <v>174.76738967838443</v>
      </c>
    </row>
    <row r="19" spans="1:7" ht="31.5" customHeight="1" x14ac:dyDescent="0.25">
      <c r="A19" s="18" t="s">
        <v>22</v>
      </c>
      <c r="B19" s="32" t="s">
        <v>20</v>
      </c>
      <c r="C19" s="19">
        <v>260005</v>
      </c>
      <c r="D19" s="19">
        <v>264640</v>
      </c>
      <c r="E19" s="19">
        <v>286664</v>
      </c>
      <c r="F19" s="20">
        <f t="shared" si="3"/>
        <v>108.32224909310762</v>
      </c>
      <c r="G19" s="21">
        <f t="shared" si="0"/>
        <v>110.25326436030076</v>
      </c>
    </row>
    <row r="20" spans="1:7" ht="31.5" customHeight="1" x14ac:dyDescent="0.25">
      <c r="A20" s="18" t="s">
        <v>23</v>
      </c>
      <c r="B20" s="32" t="s">
        <v>20</v>
      </c>
      <c r="C20" s="19">
        <v>16044</v>
      </c>
      <c r="D20" s="19">
        <v>19295</v>
      </c>
      <c r="E20" s="19">
        <v>16461</v>
      </c>
      <c r="F20" s="20">
        <f t="shared" si="3"/>
        <v>85.312257061414883</v>
      </c>
      <c r="G20" s="21">
        <f t="shared" si="0"/>
        <v>102.59910246821242</v>
      </c>
    </row>
    <row r="21" spans="1:7" ht="31.5" customHeight="1" x14ac:dyDescent="0.25">
      <c r="A21" s="18" t="s">
        <v>24</v>
      </c>
      <c r="B21" s="32" t="s">
        <v>20</v>
      </c>
      <c r="C21" s="19">
        <v>38852</v>
      </c>
      <c r="D21" s="19">
        <v>164064</v>
      </c>
      <c r="E21" s="19">
        <v>145356</v>
      </c>
      <c r="F21" s="20">
        <f t="shared" si="3"/>
        <v>88.59713282621415</v>
      </c>
      <c r="G21" s="21">
        <f t="shared" si="0"/>
        <v>374.12745804591788</v>
      </c>
    </row>
    <row r="22" spans="1:7" ht="31.5" customHeight="1" x14ac:dyDescent="0.25">
      <c r="A22" s="18" t="s">
        <v>25</v>
      </c>
      <c r="B22" s="32" t="s">
        <v>20</v>
      </c>
      <c r="C22" s="19">
        <v>29149</v>
      </c>
      <c r="D22" s="19">
        <v>34206</v>
      </c>
      <c r="E22" s="19">
        <v>33147</v>
      </c>
      <c r="F22" s="20">
        <f t="shared" si="3"/>
        <v>96.904051920715659</v>
      </c>
      <c r="G22" s="21">
        <f t="shared" si="0"/>
        <v>113.71573638889842</v>
      </c>
    </row>
    <row r="23" spans="1:7" ht="31.5" customHeight="1" x14ac:dyDescent="0.25">
      <c r="A23" s="18" t="s">
        <v>26</v>
      </c>
      <c r="B23" s="32" t="s">
        <v>20</v>
      </c>
      <c r="C23" s="19">
        <v>12848</v>
      </c>
      <c r="D23" s="19">
        <v>80946</v>
      </c>
      <c r="E23" s="19">
        <v>141137</v>
      </c>
      <c r="F23" s="20">
        <f t="shared" si="3"/>
        <v>174.35944950954956</v>
      </c>
      <c r="G23" s="21">
        <f t="shared" si="0"/>
        <v>1098.5133872976339</v>
      </c>
    </row>
    <row r="24" spans="1:7" ht="31.5" customHeight="1" x14ac:dyDescent="0.25">
      <c r="A24" s="18" t="s">
        <v>27</v>
      </c>
      <c r="B24" s="32" t="s">
        <v>20</v>
      </c>
      <c r="C24" s="19">
        <v>20957</v>
      </c>
      <c r="D24" s="19">
        <v>23964</v>
      </c>
      <c r="E24" s="19">
        <v>25595</v>
      </c>
      <c r="F24" s="20">
        <f t="shared" si="3"/>
        <v>106.80604239692873</v>
      </c>
      <c r="G24" s="21">
        <f t="shared" si="0"/>
        <v>122.13103020470487</v>
      </c>
    </row>
    <row r="25" spans="1:7" ht="31.5" customHeight="1" thickBot="1" x14ac:dyDescent="0.3">
      <c r="A25" s="23" t="s">
        <v>28</v>
      </c>
      <c r="B25" s="33" t="s">
        <v>20</v>
      </c>
      <c r="C25" s="24">
        <v>15299</v>
      </c>
      <c r="D25" s="24">
        <v>9303</v>
      </c>
      <c r="E25" s="24">
        <v>9730</v>
      </c>
      <c r="F25" s="25">
        <f t="shared" si="3"/>
        <v>104.58991723100075</v>
      </c>
      <c r="G25" s="26">
        <f t="shared" si="0"/>
        <v>63.598928034512056</v>
      </c>
    </row>
    <row r="26" spans="1:7" ht="31.5" customHeight="1" thickBot="1" x14ac:dyDescent="0.3">
      <c r="A26" s="27" t="s">
        <v>29</v>
      </c>
      <c r="B26" s="34" t="s">
        <v>29</v>
      </c>
      <c r="C26" s="3">
        <f t="shared" ref="C26:D26" si="4">SUM(C17:C25)</f>
        <v>532785</v>
      </c>
      <c r="D26" s="3">
        <f t="shared" si="4"/>
        <v>746624</v>
      </c>
      <c r="E26" s="3">
        <f>SUM(E17:E25)</f>
        <v>784783</v>
      </c>
      <c r="F26" s="4">
        <f t="shared" si="3"/>
        <v>105.11087240699469</v>
      </c>
      <c r="G26" s="5">
        <f t="shared" si="0"/>
        <v>147.29825351689706</v>
      </c>
    </row>
    <row r="27" spans="1:7" ht="31.5" customHeight="1" thickBot="1" x14ac:dyDescent="0.3">
      <c r="A27" s="6" t="s">
        <v>30</v>
      </c>
      <c r="B27" s="38"/>
      <c r="C27" s="7">
        <f>C9+C16+C26</f>
        <v>1522149</v>
      </c>
      <c r="D27" s="7">
        <f t="shared" ref="D27:E27" si="5">D9+D16+D26</f>
        <v>1816923</v>
      </c>
      <c r="E27" s="7">
        <f t="shared" si="5"/>
        <v>1982002</v>
      </c>
      <c r="F27" s="8">
        <f>E27/D27%</f>
        <v>109.08563543969667</v>
      </c>
      <c r="G27" s="9">
        <f t="shared" si="0"/>
        <v>130.2107743722855</v>
      </c>
    </row>
    <row r="28" spans="1:7" x14ac:dyDescent="0.25">
      <c r="C28" s="1"/>
      <c r="D28" s="1"/>
      <c r="E28" s="1"/>
      <c r="F28" s="2"/>
    </row>
    <row r="29" spans="1:7" x14ac:dyDescent="0.25">
      <c r="C29" s="1"/>
      <c r="D29" s="1"/>
      <c r="E29" s="1"/>
      <c r="F29" s="2"/>
    </row>
    <row r="30" spans="1:7" x14ac:dyDescent="0.25">
      <c r="C30" s="1"/>
      <c r="D30" s="1"/>
      <c r="E30" s="1"/>
      <c r="F30" s="2"/>
    </row>
    <row r="31" spans="1:7" x14ac:dyDescent="0.25">
      <c r="C31" s="1"/>
      <c r="D31" s="1"/>
      <c r="E31" s="1"/>
      <c r="F31" s="2"/>
    </row>
    <row r="32" spans="1:7" x14ac:dyDescent="0.25">
      <c r="C32" s="1"/>
      <c r="D32" s="1"/>
      <c r="E32" s="1"/>
      <c r="F32" s="2"/>
    </row>
    <row r="33" spans="3:6" x14ac:dyDescent="0.25">
      <c r="C33" s="1"/>
      <c r="D33" s="1"/>
      <c r="E33" s="1"/>
      <c r="F33" s="2"/>
    </row>
    <row r="34" spans="3:6" x14ac:dyDescent="0.25">
      <c r="C34" s="1"/>
      <c r="D34" s="1"/>
      <c r="E34" s="1"/>
      <c r="F34" s="2"/>
    </row>
  </sheetData>
  <mergeCells count="1">
    <mergeCell ref="A1:G1"/>
  </mergeCells>
  <pageMargins left="0.7" right="0.7" top="0.78740157499999996" bottom="0.78740157499999996" header="0.3" footer="0.3"/>
  <pageSetup paperSize="9"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Urbanovský</dc:creator>
  <cp:lastModifiedBy>Zdeněk Urbanovský</cp:lastModifiedBy>
  <dcterms:created xsi:type="dcterms:W3CDTF">2016-02-01T10:11:53Z</dcterms:created>
  <dcterms:modified xsi:type="dcterms:W3CDTF">2016-02-01T13:13:08Z</dcterms:modified>
</cp:coreProperties>
</file>